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Dbserver\общая\Бюджетный отдел\Надежда\Бюджет 2025-2027 первое чтение\"/>
    </mc:Choice>
  </mc:AlternateContent>
  <xr:revisionPtr revIDLastSave="0" documentId="13_ncr:1_{0AC5502F-24CF-403B-83E5-0769D98E4FD6}" xr6:coauthVersionLast="45" xr6:coauthVersionMax="45" xr10:uidLastSave="{00000000-0000-0000-0000-000000000000}"/>
  <bookViews>
    <workbookView xWindow="-120" yWindow="-120" windowWidth="20730" windowHeight="11160" xr2:uid="{E255BD65-5DA2-4C42-BEF1-506A1846312C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4" i="1" l="1"/>
  <c r="F45" i="1"/>
  <c r="F46" i="1"/>
  <c r="F47" i="1"/>
  <c r="F48" i="1"/>
  <c r="F49" i="1"/>
  <c r="F50" i="1"/>
  <c r="F51" i="1"/>
  <c r="F52" i="1"/>
  <c r="F53" i="1"/>
  <c r="F54" i="1"/>
  <c r="F55" i="1"/>
  <c r="F43" i="1"/>
  <c r="G56" i="1" l="1"/>
  <c r="F56" i="1"/>
  <c r="D56" i="1"/>
  <c r="C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56" i="1" l="1"/>
  <c r="K43" i="1"/>
  <c r="L53" i="1"/>
  <c r="L54" i="1"/>
  <c r="L55" i="1"/>
  <c r="L34" i="1"/>
  <c r="L35" i="1"/>
  <c r="L36" i="1"/>
  <c r="L50" i="1"/>
  <c r="L51" i="1"/>
  <c r="L52" i="1"/>
  <c r="L33" i="1"/>
  <c r="L49" i="1"/>
  <c r="L30" i="1"/>
  <c r="L47" i="1" l="1"/>
  <c r="L28" i="1"/>
  <c r="K24" i="1" l="1"/>
  <c r="E6" i="1"/>
  <c r="E7" i="1"/>
  <c r="E18" i="1" s="1"/>
  <c r="E8" i="1"/>
  <c r="E9" i="1"/>
  <c r="E10" i="1"/>
  <c r="E11" i="1"/>
  <c r="E12" i="1"/>
  <c r="E13" i="1"/>
  <c r="E14" i="1"/>
  <c r="E15" i="1"/>
  <c r="E16" i="1"/>
  <c r="E17" i="1"/>
  <c r="E5" i="1"/>
  <c r="D18" i="1"/>
  <c r="F18" i="1"/>
  <c r="C18" i="1"/>
  <c r="E37" i="1"/>
  <c r="D37" i="1"/>
  <c r="F37" i="1"/>
  <c r="G37" i="1"/>
  <c r="C37" i="1"/>
  <c r="H56" i="1" l="1"/>
  <c r="I56" i="1"/>
</calcChain>
</file>

<file path=xl/sharedStrings.xml><?xml version="1.0" encoding="utf-8"?>
<sst xmlns="http://schemas.openxmlformats.org/spreadsheetml/2006/main" count="64" uniqueCount="25">
  <si>
    <t>Наименование муниципального образования</t>
  </si>
  <si>
    <t>Налоговые и неналоговые доходы</t>
  </si>
  <si>
    <t>Безвозмездные поступления</t>
  </si>
  <si>
    <t>Всего доходов</t>
  </si>
  <si>
    <t>Расходы</t>
  </si>
  <si>
    <t>Раздольненский район</t>
  </si>
  <si>
    <t>Ботаническое с/п</t>
  </si>
  <si>
    <t>Березовское с/п</t>
  </si>
  <si>
    <t>Зиминское с/п</t>
  </si>
  <si>
    <t>Кукушкинское с/п</t>
  </si>
  <si>
    <t>Ковыльновское с/п</t>
  </si>
  <si>
    <t>Новоселовское с/п</t>
  </si>
  <si>
    <t>Раздольненское с/п</t>
  </si>
  <si>
    <t>Ручьевское с/п</t>
  </si>
  <si>
    <t>Серебрянское с/п</t>
  </si>
  <si>
    <t>Славновское с/п</t>
  </si>
  <si>
    <t>Славянское с/п</t>
  </si>
  <si>
    <t>Чернышевское  с/п</t>
  </si>
  <si>
    <t>Всего:</t>
  </si>
  <si>
    <t>2025 год</t>
  </si>
  <si>
    <t>Всего</t>
  </si>
  <si>
    <t>расходов</t>
  </si>
  <si>
    <t>Условно утвержденные</t>
  </si>
  <si>
    <t>2026 год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</si>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</sst>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#,##0.00\ _₽"/>
    <numFmt numFmtId="166" formatCode="_-* #,##0.00\ _₽_-;\-* #,##0.00\ _₽_-;_-* &quot;-&quot;??\ _₽_-;_-@_-"/>
    <numFmt numFmtId="167" formatCode="#,##0.00_ ;\-#,##0.00\ 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2" fontId="0" fillId="0" borderId="0" xfId="0" applyNumberFormat="1"/>
    <xf numFmtId="164" fontId="3" fillId="0" borderId="6" xfId="0" applyNumberFormat="1" applyFont="1" applyFill="1" applyBorder="1" applyAlignment="1">
      <alignment horizontal="right" vertical="center" wrapText="1"/>
    </xf>
    <xf numFmtId="167" fontId="2" fillId="2" borderId="5" xfId="0" applyNumberFormat="1" applyFont="1" applyFill="1" applyBorder="1" applyAlignment="1">
      <alignment horizontal="right" vertical="center" wrapText="1"/>
    </xf>
    <xf numFmtId="165" fontId="3" fillId="3" borderId="8" xfId="0" applyNumberFormat="1" applyFont="1" applyFill="1" applyBorder="1" applyAlignment="1">
      <alignment vertical="center" wrapText="1"/>
    </xf>
    <xf numFmtId="165" fontId="1" fillId="3" borderId="5" xfId="0" applyNumberFormat="1" applyFont="1" applyFill="1" applyBorder="1" applyAlignment="1">
      <alignment horizontal="right" vertical="center" wrapText="1"/>
    </xf>
    <xf numFmtId="165" fontId="3" fillId="3" borderId="5" xfId="0" applyNumberFormat="1" applyFont="1" applyFill="1" applyBorder="1" applyAlignment="1">
      <alignment vertical="center" wrapText="1"/>
    </xf>
    <xf numFmtId="166" fontId="3" fillId="3" borderId="5" xfId="0" applyNumberFormat="1" applyFont="1" applyFill="1" applyBorder="1" applyAlignment="1">
      <alignment horizontal="right" vertical="center" wrapText="1"/>
    </xf>
    <xf numFmtId="165" fontId="3" fillId="3" borderId="5" xfId="0" applyNumberFormat="1" applyFont="1" applyFill="1" applyBorder="1" applyAlignment="1">
      <alignment horizontal="right" vertical="center" wrapText="1"/>
    </xf>
    <xf numFmtId="166" fontId="1" fillId="3" borderId="5" xfId="0" applyNumberFormat="1" applyFont="1" applyFill="1" applyBorder="1" applyAlignment="1">
      <alignment horizontal="right" vertical="center" wrapText="1"/>
    </xf>
    <xf numFmtId="2" fontId="0" fillId="3" borderId="0" xfId="0" applyNumberFormat="1" applyFill="1"/>
    <xf numFmtId="0" fontId="1" fillId="0" borderId="4" xfId="0" applyFont="1" applyBorder="1" applyAlignment="1">
      <alignment horizontal="justify" vertical="center" wrapText="1"/>
    </xf>
    <xf numFmtId="166" fontId="0" fillId="3" borderId="0" xfId="0" applyNumberFormat="1" applyFill="1"/>
    <xf numFmtId="165" fontId="4" fillId="3" borderId="0" xfId="0" applyNumberFormat="1" applyFont="1" applyFill="1"/>
    <xf numFmtId="165" fontId="3" fillId="3" borderId="9" xfId="0" applyNumberFormat="1" applyFont="1" applyFill="1" applyBorder="1" applyAlignment="1">
      <alignment horizontal="right" vertical="center" wrapText="1"/>
    </xf>
    <xf numFmtId="165" fontId="3" fillId="3" borderId="10" xfId="0" applyNumberFormat="1" applyFont="1" applyFill="1" applyBorder="1" applyAlignment="1">
      <alignment horizontal="right" vertical="center" wrapText="1"/>
    </xf>
    <xf numFmtId="165" fontId="1" fillId="3" borderId="5" xfId="0" applyNumberFormat="1" applyFont="1" applyFill="1" applyBorder="1" applyAlignment="1">
      <alignment vertical="center" wrapText="1"/>
    </xf>
    <xf numFmtId="166" fontId="0" fillId="0" borderId="0" xfId="0" applyNumberFormat="1"/>
    <xf numFmtId="165" fontId="2" fillId="3" borderId="5" xfId="0" applyNumberFormat="1" applyFont="1" applyFill="1" applyBorder="1" applyAlignment="1">
      <alignment horizontal="right" vertical="center" wrapText="1"/>
    </xf>
    <xf numFmtId="166" fontId="2" fillId="3" borderId="5" xfId="0" applyNumberFormat="1" applyFont="1" applyFill="1" applyBorder="1" applyAlignment="1">
      <alignment horizontal="right" vertical="center" wrapText="1"/>
    </xf>
    <xf numFmtId="0" fontId="0" fillId="3" borderId="0" xfId="0" applyFill="1"/>
    <xf numFmtId="0" fontId="2" fillId="0" borderId="7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justify" vertical="center" wrapText="1"/>
    </xf>
    <xf numFmtId="0" fontId="1" fillId="0" borderId="4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6B7833-B6E2-4FD5-9305-78C7C7985CA6}">
  <sheetPr>
    <pageSetUpPr fitToPage="1"/>
  </sheetPr>
  <dimension ref="A2:M57"/>
  <sheetViews>
    <sheetView tabSelected="1" topLeftCell="B39" workbookViewId="0">
      <selection activeCell="N30" sqref="N30"/>
    </sheetView>
  </sheetViews>
  <sheetFormatPr defaultRowHeight="16.5" customHeight="1" x14ac:dyDescent="0.25"/>
  <cols>
    <col min="1" max="1" width="9.140625" hidden="1" customWidth="1"/>
    <col min="2" max="2" width="23.85546875" customWidth="1"/>
    <col min="3" max="3" width="19.140625" customWidth="1"/>
    <col min="4" max="4" width="19.28515625" customWidth="1"/>
    <col min="5" max="5" width="21.42578125" customWidth="1"/>
    <col min="6" max="6" width="20.28515625" customWidth="1"/>
    <col min="7" max="7" width="16.85546875" customWidth="1"/>
    <col min="8" max="8" width="11.5703125" hidden="1" customWidth="1"/>
    <col min="9" max="9" width="0" hidden="1" customWidth="1"/>
    <col min="10" max="10" width="0.28515625" customWidth="1"/>
    <col min="11" max="11" width="0.140625" customWidth="1"/>
    <col min="12" max="12" width="11" hidden="1" customWidth="1"/>
    <col min="13" max="13" width="13.85546875" customWidth="1"/>
  </cols>
  <sheetData>
    <row r="2" spans="2:6" ht="16.5" customHeight="1" thickBot="1" x14ac:dyDescent="0.3"/>
    <row r="3" spans="2:6" ht="16.5" customHeight="1" thickBot="1" x14ac:dyDescent="0.3">
      <c r="B3" s="1"/>
      <c r="C3" s="26" t="s">
        <v>19</v>
      </c>
      <c r="D3" s="27"/>
      <c r="E3" s="27"/>
      <c r="F3" s="28"/>
    </row>
    <row r="4" spans="2:6" ht="49.5" customHeight="1" thickBot="1" x14ac:dyDescent="0.3">
      <c r="B4" s="2" t="s">
        <v>0</v>
      </c>
      <c r="C4" s="3" t="s">
        <v>1</v>
      </c>
      <c r="D4" s="3" t="s">
        <v>2</v>
      </c>
      <c r="E4" s="3" t="s">
        <v>3</v>
      </c>
      <c r="F4" s="3" t="s">
        <v>4</v>
      </c>
    </row>
    <row r="5" spans="2:6" ht="16.5" customHeight="1" thickBot="1" x14ac:dyDescent="0.3">
      <c r="B5" s="2" t="s">
        <v>5</v>
      </c>
      <c r="C5" s="9">
        <v>294256100</v>
      </c>
      <c r="D5" s="9">
        <v>975333001.82000005</v>
      </c>
      <c r="E5" s="10">
        <f>SUM(C5:D5)</f>
        <v>1269589101.8200002</v>
      </c>
      <c r="F5" s="11">
        <v>1269589101.8199999</v>
      </c>
    </row>
    <row r="6" spans="2:6" ht="16.5" customHeight="1" thickBot="1" x14ac:dyDescent="0.3">
      <c r="B6" s="2" t="s">
        <v>6</v>
      </c>
      <c r="C6" s="19">
        <v>6135800</v>
      </c>
      <c r="D6" s="20">
        <v>18220612.949999999</v>
      </c>
      <c r="E6" s="10">
        <f t="shared" ref="E6:E17" si="0">SUM(C6:D6)</f>
        <v>24356412.949999999</v>
      </c>
      <c r="F6" s="11">
        <v>24356412.949999999</v>
      </c>
    </row>
    <row r="7" spans="2:6" ht="16.5" customHeight="1" thickBot="1" x14ac:dyDescent="0.3">
      <c r="B7" s="2" t="s">
        <v>7</v>
      </c>
      <c r="C7" s="13">
        <v>7379925</v>
      </c>
      <c r="D7" s="13">
        <v>3196790.86</v>
      </c>
      <c r="E7" s="10">
        <f t="shared" si="0"/>
        <v>10576715.859999999</v>
      </c>
      <c r="F7" s="11">
        <v>10576715.859999999</v>
      </c>
    </row>
    <row r="8" spans="2:6" ht="16.5" customHeight="1" thickBot="1" x14ac:dyDescent="0.3">
      <c r="B8" s="2" t="s">
        <v>8</v>
      </c>
      <c r="C8" s="13">
        <v>1972440</v>
      </c>
      <c r="D8" s="13">
        <v>3124883.96</v>
      </c>
      <c r="E8" s="10">
        <f t="shared" si="0"/>
        <v>5097323.96</v>
      </c>
      <c r="F8" s="11">
        <v>5097323.96</v>
      </c>
    </row>
    <row r="9" spans="2:6" ht="16.5" customHeight="1" thickBot="1" x14ac:dyDescent="0.3">
      <c r="B9" s="2" t="s">
        <v>9</v>
      </c>
      <c r="C9" s="13">
        <v>2200973</v>
      </c>
      <c r="D9" s="13">
        <v>2538820.46</v>
      </c>
      <c r="E9" s="10">
        <f t="shared" si="0"/>
        <v>4739793.46</v>
      </c>
      <c r="F9" s="11">
        <v>4739793.46</v>
      </c>
    </row>
    <row r="10" spans="2:6" ht="16.5" customHeight="1" thickBot="1" x14ac:dyDescent="0.3">
      <c r="B10" s="2" t="s">
        <v>10</v>
      </c>
      <c r="C10" s="10">
        <v>3869008</v>
      </c>
      <c r="D10" s="10">
        <v>4079045.04</v>
      </c>
      <c r="E10" s="10">
        <f t="shared" si="0"/>
        <v>7948053.04</v>
      </c>
      <c r="F10" s="21">
        <v>7948053.04</v>
      </c>
    </row>
    <row r="11" spans="2:6" ht="16.5" customHeight="1" thickBot="1" x14ac:dyDescent="0.3">
      <c r="B11" s="2" t="s">
        <v>11</v>
      </c>
      <c r="C11" s="13">
        <v>4985729</v>
      </c>
      <c r="D11" s="13">
        <v>3846987.71</v>
      </c>
      <c r="E11" s="10">
        <f t="shared" si="0"/>
        <v>8832716.7100000009</v>
      </c>
      <c r="F11" s="11">
        <v>8832716.7100000009</v>
      </c>
    </row>
    <row r="12" spans="2:6" ht="16.5" customHeight="1" thickBot="1" x14ac:dyDescent="0.3">
      <c r="B12" s="2" t="s">
        <v>12</v>
      </c>
      <c r="C12" s="13">
        <v>29208827</v>
      </c>
      <c r="D12" s="13">
        <v>28348173.859999999</v>
      </c>
      <c r="E12" s="10">
        <f t="shared" si="0"/>
        <v>57557000.859999999</v>
      </c>
      <c r="F12" s="11">
        <v>57557000.859999999</v>
      </c>
    </row>
    <row r="13" spans="2:6" ht="16.5" customHeight="1" thickBot="1" x14ac:dyDescent="0.3">
      <c r="B13" s="2" t="s">
        <v>13</v>
      </c>
      <c r="C13" s="13">
        <v>3612628</v>
      </c>
      <c r="D13" s="13">
        <v>3714936.68</v>
      </c>
      <c r="E13" s="10">
        <f t="shared" si="0"/>
        <v>7327564.6799999997</v>
      </c>
      <c r="F13" s="11">
        <v>7327564.6799999997</v>
      </c>
    </row>
    <row r="14" spans="2:6" ht="16.5" customHeight="1" thickBot="1" x14ac:dyDescent="0.3">
      <c r="B14" s="2" t="s">
        <v>14</v>
      </c>
      <c r="C14" s="13">
        <v>7074716</v>
      </c>
      <c r="D14" s="13">
        <v>3007649.66</v>
      </c>
      <c r="E14" s="10">
        <f t="shared" si="0"/>
        <v>10082365.66</v>
      </c>
      <c r="F14" s="11">
        <v>10082365.66</v>
      </c>
    </row>
    <row r="15" spans="2:6" ht="16.5" customHeight="1" thickBot="1" x14ac:dyDescent="0.3">
      <c r="B15" s="2" t="s">
        <v>15</v>
      </c>
      <c r="C15" s="13">
        <v>9782676</v>
      </c>
      <c r="D15" s="13">
        <v>3036116.63</v>
      </c>
      <c r="E15" s="10">
        <f t="shared" si="0"/>
        <v>12818792.629999999</v>
      </c>
      <c r="F15" s="11">
        <v>12818792.630000001</v>
      </c>
    </row>
    <row r="16" spans="2:6" ht="16.5" customHeight="1" thickBot="1" x14ac:dyDescent="0.3">
      <c r="B16" s="2" t="s">
        <v>16</v>
      </c>
      <c r="C16" s="13">
        <v>3428220</v>
      </c>
      <c r="D16" s="13">
        <v>2728263.43</v>
      </c>
      <c r="E16" s="10">
        <f t="shared" si="0"/>
        <v>6156483.4299999997</v>
      </c>
      <c r="F16" s="11">
        <v>6156483.4299999997</v>
      </c>
    </row>
    <row r="17" spans="2:12" ht="16.5" customHeight="1" thickBot="1" x14ac:dyDescent="0.3">
      <c r="B17" s="2" t="s">
        <v>17</v>
      </c>
      <c r="C17" s="13">
        <v>12656992</v>
      </c>
      <c r="D17" s="13">
        <v>3553333.36</v>
      </c>
      <c r="E17" s="10">
        <f t="shared" si="0"/>
        <v>16210325.359999999</v>
      </c>
      <c r="F17" s="11">
        <v>16210325.359999999</v>
      </c>
    </row>
    <row r="18" spans="2:12" ht="16.5" customHeight="1" thickBot="1" x14ac:dyDescent="0.3">
      <c r="B18" s="4" t="s">
        <v>18</v>
      </c>
      <c r="C18" s="23">
        <f>SUM(C5:C17)</f>
        <v>386564034</v>
      </c>
      <c r="D18" s="23">
        <f t="shared" ref="D18:F18" si="1">SUM(D5:D17)</f>
        <v>1054728616.4200001</v>
      </c>
      <c r="E18" s="23">
        <f t="shared" si="1"/>
        <v>1441292650.4200003</v>
      </c>
      <c r="F18" s="23">
        <f t="shared" si="1"/>
        <v>1441292650.4200001</v>
      </c>
    </row>
    <row r="19" spans="2:12" ht="16.5" customHeight="1" x14ac:dyDescent="0.25">
      <c r="C19" s="18"/>
      <c r="D19" s="18"/>
      <c r="E19" s="18"/>
      <c r="F19" s="18"/>
    </row>
    <row r="20" spans="2:12" ht="16.5" customHeight="1" thickBot="1" x14ac:dyDescent="0.3"/>
    <row r="21" spans="2:12" ht="16.5" customHeight="1" thickBot="1" x14ac:dyDescent="0.3">
      <c r="B21" s="1"/>
      <c r="C21" s="26" t="s">
        <v>23</v>
      </c>
      <c r="D21" s="27"/>
      <c r="E21" s="27"/>
      <c r="F21" s="27"/>
      <c r="G21" s="28"/>
    </row>
    <row r="22" spans="2:12" ht="16.5" customHeight="1" x14ac:dyDescent="0.25">
      <c r="B22" s="29" t="s">
        <v>0</v>
      </c>
      <c r="C22" s="29" t="s">
        <v>1</v>
      </c>
      <c r="D22" s="29" t="s">
        <v>2</v>
      </c>
      <c r="E22" s="29" t="s">
        <v>3</v>
      </c>
      <c r="F22" s="5" t="s">
        <v>20</v>
      </c>
      <c r="G22" s="29" t="s">
        <v>22</v>
      </c>
    </row>
    <row r="23" spans="2:12" ht="31.5" customHeight="1" thickBot="1" x14ac:dyDescent="0.3">
      <c r="B23" s="30"/>
      <c r="C23" s="30"/>
      <c r="D23" s="30"/>
      <c r="E23" s="30"/>
      <c r="F23" s="3" t="s">
        <v>21</v>
      </c>
      <c r="G23" s="30"/>
    </row>
    <row r="24" spans="2:12" ht="16.5" customHeight="1" thickBot="1" x14ac:dyDescent="0.3">
      <c r="B24" s="2" t="s">
        <v>5</v>
      </c>
      <c r="C24" s="12">
        <v>291092200</v>
      </c>
      <c r="D24" s="12">
        <v>823927581.78999996</v>
      </c>
      <c r="E24" s="12">
        <f>SUM(C24:D24)</f>
        <v>1115019781.79</v>
      </c>
      <c r="F24" s="12">
        <v>1115019781.79</v>
      </c>
      <c r="G24" s="12">
        <v>7277305</v>
      </c>
      <c r="K24" s="22">
        <f>SUM(C24*2.5%)</f>
        <v>7277305</v>
      </c>
    </row>
    <row r="25" spans="2:12" ht="16.5" customHeight="1" thickBot="1" x14ac:dyDescent="0.3">
      <c r="B25" s="2" t="s">
        <v>6</v>
      </c>
      <c r="C25" s="12">
        <v>6499400</v>
      </c>
      <c r="D25" s="12">
        <v>3001923.06</v>
      </c>
      <c r="E25" s="12">
        <f t="shared" ref="E25:E36" si="2">SUM(C25:D25)</f>
        <v>9501323.0600000005</v>
      </c>
      <c r="F25" s="12">
        <v>9501323.0600000005</v>
      </c>
      <c r="G25" s="14">
        <v>180725.48</v>
      </c>
    </row>
    <row r="26" spans="2:12" ht="16.5" customHeight="1" thickBot="1" x14ac:dyDescent="0.3">
      <c r="B26" s="2" t="s">
        <v>7</v>
      </c>
      <c r="C26" s="12">
        <v>7667426</v>
      </c>
      <c r="D26" s="12">
        <v>2678463.79</v>
      </c>
      <c r="E26" s="12">
        <f t="shared" si="2"/>
        <v>10345889.789999999</v>
      </c>
      <c r="F26" s="12">
        <v>10345889.789999999</v>
      </c>
      <c r="G26" s="14">
        <v>206745.9</v>
      </c>
    </row>
    <row r="27" spans="2:12" ht="16.5" customHeight="1" thickBot="1" x14ac:dyDescent="0.3">
      <c r="B27" s="2" t="s">
        <v>8</v>
      </c>
      <c r="C27" s="12">
        <v>2041542</v>
      </c>
      <c r="D27" s="12">
        <v>3039874.19</v>
      </c>
      <c r="E27" s="12">
        <f t="shared" si="2"/>
        <v>5081416.1899999995</v>
      </c>
      <c r="F27" s="12">
        <v>5081416.1900000004</v>
      </c>
      <c r="G27" s="14">
        <v>79466.63</v>
      </c>
    </row>
    <row r="28" spans="2:12" ht="16.5" customHeight="1" thickBot="1" x14ac:dyDescent="0.3">
      <c r="B28" s="2" t="s">
        <v>9</v>
      </c>
      <c r="C28" s="12">
        <v>2285924</v>
      </c>
      <c r="D28" s="12">
        <v>2507936.46</v>
      </c>
      <c r="E28" s="12">
        <f t="shared" si="2"/>
        <v>4793860.46</v>
      </c>
      <c r="F28" s="12">
        <v>4793860.46</v>
      </c>
      <c r="G28" s="14">
        <v>87025.15</v>
      </c>
      <c r="K28">
        <v>3481006</v>
      </c>
      <c r="L28">
        <f>SUM(K28*2.5%)</f>
        <v>87025.150000000009</v>
      </c>
    </row>
    <row r="29" spans="2:12" ht="16.5" customHeight="1" thickBot="1" x14ac:dyDescent="0.3">
      <c r="B29" s="2" t="s">
        <v>10</v>
      </c>
      <c r="C29" s="12">
        <v>4055508</v>
      </c>
      <c r="D29" s="12">
        <v>4175257.99</v>
      </c>
      <c r="E29" s="12">
        <f t="shared" si="2"/>
        <v>8230765.9900000002</v>
      </c>
      <c r="F29" s="12">
        <v>8230765.9900000002</v>
      </c>
      <c r="G29" s="12">
        <v>139838.57999999999</v>
      </c>
    </row>
    <row r="30" spans="2:12" ht="16.5" customHeight="1" thickBot="1" x14ac:dyDescent="0.3">
      <c r="B30" s="2" t="s">
        <v>11</v>
      </c>
      <c r="C30" s="12">
        <v>5247680</v>
      </c>
      <c r="D30" s="12">
        <v>3999843.77</v>
      </c>
      <c r="E30" s="12">
        <f t="shared" si="2"/>
        <v>9247523.7699999996</v>
      </c>
      <c r="F30" s="12">
        <v>9247523.7699999996</v>
      </c>
      <c r="G30" s="12">
        <v>180647.78</v>
      </c>
      <c r="K30">
        <v>7225911</v>
      </c>
      <c r="L30">
        <f t="shared" ref="L30:L36" si="3">SUM(K30*2.5%)</f>
        <v>180647.77500000002</v>
      </c>
    </row>
    <row r="31" spans="2:12" ht="16.5" customHeight="1" thickBot="1" x14ac:dyDescent="0.3">
      <c r="B31" s="2" t="s">
        <v>12</v>
      </c>
      <c r="C31" s="12">
        <v>31049928</v>
      </c>
      <c r="D31" s="12">
        <v>4997638.96</v>
      </c>
      <c r="E31" s="12">
        <f t="shared" si="2"/>
        <v>36047566.960000001</v>
      </c>
      <c r="F31" s="12">
        <v>36047566.960000001</v>
      </c>
      <c r="G31" s="12">
        <v>815945.6</v>
      </c>
    </row>
    <row r="32" spans="2:12" ht="16.5" customHeight="1" thickBot="1" x14ac:dyDescent="0.3">
      <c r="B32" s="2" t="s">
        <v>13</v>
      </c>
      <c r="C32" s="12">
        <v>3777129</v>
      </c>
      <c r="D32" s="12">
        <v>3769161.14</v>
      </c>
      <c r="E32" s="12">
        <f t="shared" si="2"/>
        <v>7546290.1400000006</v>
      </c>
      <c r="F32" s="12">
        <v>7546290.1399999997</v>
      </c>
      <c r="G32" s="12">
        <v>134286.43</v>
      </c>
      <c r="H32" s="7"/>
    </row>
    <row r="33" spans="2:12" ht="16.5" customHeight="1" thickBot="1" x14ac:dyDescent="0.3">
      <c r="B33" s="2" t="s">
        <v>14</v>
      </c>
      <c r="C33" s="12">
        <v>7367917</v>
      </c>
      <c r="D33" s="12">
        <v>3099786.21</v>
      </c>
      <c r="E33" s="12">
        <f t="shared" si="2"/>
        <v>10467703.210000001</v>
      </c>
      <c r="F33" s="12">
        <v>10467703.210000001</v>
      </c>
      <c r="G33" s="12">
        <v>204726.05</v>
      </c>
      <c r="K33">
        <v>8189042</v>
      </c>
      <c r="L33">
        <f t="shared" si="3"/>
        <v>204726.05000000002</v>
      </c>
    </row>
    <row r="34" spans="2:12" ht="16.5" customHeight="1" thickBot="1" x14ac:dyDescent="0.3">
      <c r="B34" s="2" t="s">
        <v>15</v>
      </c>
      <c r="C34" s="12">
        <v>10133279</v>
      </c>
      <c r="D34" s="12">
        <v>3108426.49</v>
      </c>
      <c r="E34" s="12">
        <f t="shared" si="2"/>
        <v>13241705.49</v>
      </c>
      <c r="F34" s="12">
        <v>13241705.49</v>
      </c>
      <c r="G34" s="12">
        <v>285899.93</v>
      </c>
      <c r="L34">
        <f t="shared" si="3"/>
        <v>0</v>
      </c>
    </row>
    <row r="35" spans="2:12" ht="16.5" customHeight="1" thickBot="1" x14ac:dyDescent="0.3">
      <c r="B35" s="2" t="s">
        <v>16</v>
      </c>
      <c r="C35" s="12">
        <v>3547721</v>
      </c>
      <c r="D35" s="12">
        <v>2865695.44</v>
      </c>
      <c r="E35" s="12">
        <f t="shared" si="2"/>
        <v>6413416.4399999995</v>
      </c>
      <c r="F35" s="12">
        <v>6413416.4400000004</v>
      </c>
      <c r="G35" s="12">
        <v>121870.58</v>
      </c>
      <c r="L35">
        <f t="shared" si="3"/>
        <v>0</v>
      </c>
    </row>
    <row r="36" spans="2:12" ht="16.5" customHeight="1" thickBot="1" x14ac:dyDescent="0.3">
      <c r="B36" s="2" t="s">
        <v>17</v>
      </c>
      <c r="C36" s="12">
        <v>13222245</v>
      </c>
      <c r="D36" s="12">
        <v>3691114.5</v>
      </c>
      <c r="E36" s="12">
        <f t="shared" si="2"/>
        <v>16913359.5</v>
      </c>
      <c r="F36" s="12">
        <v>16913359.5</v>
      </c>
      <c r="G36" s="12">
        <v>350767.125</v>
      </c>
      <c r="K36">
        <v>14030685</v>
      </c>
      <c r="L36">
        <f t="shared" si="3"/>
        <v>350767.125</v>
      </c>
    </row>
    <row r="37" spans="2:12" ht="16.5" customHeight="1" thickBot="1" x14ac:dyDescent="0.3">
      <c r="B37" s="4" t="s">
        <v>18</v>
      </c>
      <c r="C37" s="24">
        <f>SUM(C24:C36)</f>
        <v>387987899</v>
      </c>
      <c r="D37" s="24">
        <f t="shared" ref="D37:G37" si="4">SUM(D24:D36)</f>
        <v>864862703.79000008</v>
      </c>
      <c r="E37" s="24">
        <f t="shared" si="4"/>
        <v>1252850602.7900002</v>
      </c>
      <c r="F37" s="24">
        <f t="shared" si="4"/>
        <v>1252850602.7900002</v>
      </c>
      <c r="G37" s="24">
        <f t="shared" si="4"/>
        <v>10065250.235000001</v>
      </c>
    </row>
    <row r="38" spans="2:12" ht="16.5" customHeight="1" x14ac:dyDescent="0.25">
      <c r="C38" s="17"/>
      <c r="D38" s="17"/>
      <c r="E38" s="17"/>
      <c r="F38" s="17"/>
      <c r="G38" s="17"/>
    </row>
    <row r="39" spans="2:12" ht="16.5" customHeight="1" thickBot="1" x14ac:dyDescent="0.3">
      <c r="F39" s="25"/>
      <c r="G39" s="25"/>
    </row>
    <row r="40" spans="2:12" ht="16.5" customHeight="1" thickBot="1" x14ac:dyDescent="0.3">
      <c r="B40" s="1"/>
      <c r="C40" s="26" t="s">
        <v>24</v>
      </c>
      <c r="D40" s="27"/>
      <c r="E40" s="27"/>
      <c r="F40" s="27"/>
      <c r="G40" s="28"/>
    </row>
    <row r="41" spans="2:12" ht="16.5" customHeight="1" x14ac:dyDescent="0.25">
      <c r="B41" s="29" t="s">
        <v>0</v>
      </c>
      <c r="C41" s="29" t="s">
        <v>1</v>
      </c>
      <c r="D41" s="29" t="s">
        <v>2</v>
      </c>
      <c r="E41" s="29" t="s">
        <v>3</v>
      </c>
      <c r="F41" s="5" t="s">
        <v>20</v>
      </c>
      <c r="G41" s="29" t="s">
        <v>22</v>
      </c>
    </row>
    <row r="42" spans="2:12" ht="16.5" customHeight="1" thickBot="1" x14ac:dyDescent="0.3">
      <c r="B42" s="30"/>
      <c r="C42" s="30"/>
      <c r="D42" s="30"/>
      <c r="E42" s="30"/>
      <c r="F42" s="3" t="s">
        <v>21</v>
      </c>
      <c r="G42" s="30"/>
    </row>
    <row r="43" spans="2:12" ht="16.5" customHeight="1" thickBot="1" x14ac:dyDescent="0.3">
      <c r="B43" s="16" t="s">
        <v>5</v>
      </c>
      <c r="C43" s="12">
        <v>310733300</v>
      </c>
      <c r="D43" s="12">
        <v>828789411.74000001</v>
      </c>
      <c r="E43" s="12">
        <f>SUM(C43:D43)</f>
        <v>1139522711.74</v>
      </c>
      <c r="F43" s="12">
        <f>SUM(E43)</f>
        <v>1139522711.74</v>
      </c>
      <c r="G43" s="12">
        <v>15536665</v>
      </c>
      <c r="K43">
        <f>SUM(C43*5%)</f>
        <v>15536665</v>
      </c>
    </row>
    <row r="44" spans="2:12" ht="16.5" customHeight="1" thickBot="1" x14ac:dyDescent="0.3">
      <c r="B44" s="16" t="s">
        <v>6</v>
      </c>
      <c r="C44" s="12">
        <v>6896900</v>
      </c>
      <c r="D44" s="12">
        <v>3044393.99</v>
      </c>
      <c r="E44" s="12">
        <f t="shared" ref="E44:E55" si="5">SUM(C44:D44)</f>
        <v>9941293.9900000002</v>
      </c>
      <c r="F44" s="12">
        <f t="shared" ref="F44:F55" si="6">SUM(E44)</f>
        <v>9941293.9900000002</v>
      </c>
      <c r="G44" s="14">
        <v>378922.65</v>
      </c>
    </row>
    <row r="45" spans="2:12" ht="16.5" customHeight="1" thickBot="1" x14ac:dyDescent="0.3">
      <c r="B45" s="16" t="s">
        <v>7</v>
      </c>
      <c r="C45" s="12">
        <v>7972627</v>
      </c>
      <c r="D45" s="12">
        <v>3271276</v>
      </c>
      <c r="E45" s="12">
        <f t="shared" si="5"/>
        <v>11243903</v>
      </c>
      <c r="F45" s="12">
        <f t="shared" si="6"/>
        <v>11243903</v>
      </c>
      <c r="G45" s="14">
        <v>454258.75</v>
      </c>
    </row>
    <row r="46" spans="2:12" ht="16.5" customHeight="1" thickBot="1" x14ac:dyDescent="0.3">
      <c r="B46" s="16" t="s">
        <v>8</v>
      </c>
      <c r="C46" s="12">
        <v>2115544</v>
      </c>
      <c r="D46" s="12">
        <v>2899915.43</v>
      </c>
      <c r="E46" s="12">
        <f t="shared" si="5"/>
        <v>5015459.43</v>
      </c>
      <c r="F46" s="12">
        <f t="shared" si="6"/>
        <v>5015459.43</v>
      </c>
      <c r="G46" s="14">
        <v>151847.35</v>
      </c>
    </row>
    <row r="47" spans="2:12" ht="16.5" customHeight="1" thickBot="1" x14ac:dyDescent="0.3">
      <c r="B47" s="16" t="s">
        <v>9</v>
      </c>
      <c r="C47" s="12">
        <v>2377225</v>
      </c>
      <c r="D47" s="12">
        <v>2343618.37</v>
      </c>
      <c r="E47" s="12">
        <f t="shared" si="5"/>
        <v>4720843.37</v>
      </c>
      <c r="F47" s="12">
        <f t="shared" si="6"/>
        <v>4720843.37</v>
      </c>
      <c r="G47" s="14">
        <v>167793.8</v>
      </c>
      <c r="K47">
        <v>3355876</v>
      </c>
      <c r="L47" s="6">
        <f>SUM(K47*5%)</f>
        <v>167793.80000000002</v>
      </c>
    </row>
    <row r="48" spans="2:12" ht="16.5" customHeight="1" thickBot="1" x14ac:dyDescent="0.3">
      <c r="B48" s="16" t="s">
        <v>10</v>
      </c>
      <c r="C48" s="12">
        <v>4253908</v>
      </c>
      <c r="D48" s="12">
        <v>4026591.74</v>
      </c>
      <c r="E48" s="12">
        <f t="shared" si="5"/>
        <v>8280499.7400000002</v>
      </c>
      <c r="F48" s="12">
        <f t="shared" si="6"/>
        <v>8280499.7400000002</v>
      </c>
      <c r="G48" s="12">
        <v>276961.09999999998</v>
      </c>
      <c r="L48" s="6"/>
    </row>
    <row r="49" spans="2:12" ht="16.5" customHeight="1" thickBot="1" x14ac:dyDescent="0.3">
      <c r="B49" s="16" t="s">
        <v>11</v>
      </c>
      <c r="C49" s="12">
        <v>5533131</v>
      </c>
      <c r="D49" s="12">
        <v>3811558.34</v>
      </c>
      <c r="E49" s="12">
        <f t="shared" si="5"/>
        <v>9344689.3399999999</v>
      </c>
      <c r="F49" s="12">
        <f t="shared" si="6"/>
        <v>9344689.3399999999</v>
      </c>
      <c r="G49" s="12">
        <v>362184.9</v>
      </c>
      <c r="K49">
        <v>7243698</v>
      </c>
      <c r="L49" s="6">
        <f t="shared" ref="L49:L55" si="7">SUM(K49*5%)</f>
        <v>362184.9</v>
      </c>
    </row>
    <row r="50" spans="2:12" ht="16.5" customHeight="1" thickBot="1" x14ac:dyDescent="0.3">
      <c r="B50" s="16" t="s">
        <v>12</v>
      </c>
      <c r="C50" s="12">
        <v>33075029</v>
      </c>
      <c r="D50" s="12">
        <v>5079760.03</v>
      </c>
      <c r="E50" s="12">
        <f t="shared" si="5"/>
        <v>38154789.030000001</v>
      </c>
      <c r="F50" s="12">
        <f t="shared" si="6"/>
        <v>38154789.030000001</v>
      </c>
      <c r="G50" s="12">
        <v>1730484.6</v>
      </c>
      <c r="L50" s="6">
        <f t="shared" si="7"/>
        <v>0</v>
      </c>
    </row>
    <row r="51" spans="2:12" ht="16.5" customHeight="1" thickBot="1" x14ac:dyDescent="0.3">
      <c r="B51" s="16" t="s">
        <v>13</v>
      </c>
      <c r="C51" s="12">
        <v>3953930</v>
      </c>
      <c r="D51" s="12">
        <v>3577096.34</v>
      </c>
      <c r="E51" s="12">
        <f t="shared" si="5"/>
        <v>7531026.3399999999</v>
      </c>
      <c r="F51" s="12">
        <f t="shared" si="6"/>
        <v>7531026.3399999999</v>
      </c>
      <c r="G51" s="12">
        <v>263477.59999999998</v>
      </c>
      <c r="L51" s="6">
        <f t="shared" si="7"/>
        <v>0</v>
      </c>
    </row>
    <row r="52" spans="2:12" ht="16.5" customHeight="1" thickBot="1" x14ac:dyDescent="0.3">
      <c r="B52" s="16" t="s">
        <v>14</v>
      </c>
      <c r="C52" s="12">
        <v>7678918</v>
      </c>
      <c r="D52" s="12">
        <v>3618852.25</v>
      </c>
      <c r="E52" s="12">
        <f t="shared" si="5"/>
        <v>11297770.25</v>
      </c>
      <c r="F52" s="12">
        <f t="shared" si="6"/>
        <v>11297770.25</v>
      </c>
      <c r="G52" s="12">
        <v>446415.9</v>
      </c>
      <c r="K52">
        <v>8928318</v>
      </c>
      <c r="L52" s="6">
        <f t="shared" si="7"/>
        <v>446415.9</v>
      </c>
    </row>
    <row r="53" spans="2:12" ht="16.5" customHeight="1" thickBot="1" x14ac:dyDescent="0.3">
      <c r="B53" s="16" t="s">
        <v>15</v>
      </c>
      <c r="C53" s="12">
        <v>10507882</v>
      </c>
      <c r="D53" s="12">
        <v>2933269.95</v>
      </c>
      <c r="E53" s="12">
        <f t="shared" si="5"/>
        <v>13441151.949999999</v>
      </c>
      <c r="F53" s="12">
        <f t="shared" si="6"/>
        <v>13441151.949999999</v>
      </c>
      <c r="G53" s="12">
        <v>578179.25</v>
      </c>
      <c r="L53" s="6">
        <f t="shared" si="7"/>
        <v>0</v>
      </c>
    </row>
    <row r="54" spans="2:12" ht="16.5" customHeight="1" thickBot="1" x14ac:dyDescent="0.3">
      <c r="B54" s="16" t="s">
        <v>16</v>
      </c>
      <c r="C54" s="12">
        <v>3675222</v>
      </c>
      <c r="D54" s="12">
        <v>2694292.18</v>
      </c>
      <c r="E54" s="12">
        <f t="shared" si="5"/>
        <v>6369514.1799999997</v>
      </c>
      <c r="F54" s="12">
        <f t="shared" si="6"/>
        <v>6369514.1799999997</v>
      </c>
      <c r="G54" s="12">
        <v>238488.4</v>
      </c>
      <c r="L54" s="6">
        <f t="shared" si="7"/>
        <v>0</v>
      </c>
    </row>
    <row r="55" spans="2:12" ht="16.5" customHeight="1" thickBot="1" x14ac:dyDescent="0.3">
      <c r="B55" s="16" t="s">
        <v>17</v>
      </c>
      <c r="C55" s="12">
        <v>13828349</v>
      </c>
      <c r="D55" s="12">
        <v>3679654.38</v>
      </c>
      <c r="E55" s="12">
        <f t="shared" si="5"/>
        <v>17508003.379999999</v>
      </c>
      <c r="F55" s="12">
        <f t="shared" si="6"/>
        <v>17508003.379999999</v>
      </c>
      <c r="G55" s="12">
        <v>725569.45</v>
      </c>
      <c r="K55">
        <v>14511389</v>
      </c>
      <c r="L55" s="6">
        <f t="shared" si="7"/>
        <v>725569.45000000007</v>
      </c>
    </row>
    <row r="56" spans="2:12" ht="16.5" customHeight="1" thickBot="1" x14ac:dyDescent="0.3">
      <c r="B56" s="4" t="s">
        <v>18</v>
      </c>
      <c r="C56" s="24">
        <f>SUM(C43:C55)</f>
        <v>412601965</v>
      </c>
      <c r="D56" s="24">
        <f t="shared" ref="D56:G56" si="8">SUM(D43:D55)</f>
        <v>869769690.74000001</v>
      </c>
      <c r="E56" s="24">
        <f t="shared" si="8"/>
        <v>1282371655.74</v>
      </c>
      <c r="F56" s="24">
        <f t="shared" si="8"/>
        <v>1282371655.74</v>
      </c>
      <c r="G56" s="24">
        <f t="shared" si="8"/>
        <v>21311248.75</v>
      </c>
      <c r="H56" s="8">
        <f t="shared" ref="H56:I56" si="9">SUM(H43:H55)</f>
        <v>0</v>
      </c>
      <c r="I56" s="8">
        <f t="shared" si="9"/>
        <v>0</v>
      </c>
    </row>
    <row r="57" spans="2:12" ht="16.5" customHeight="1" x14ac:dyDescent="0.25">
      <c r="C57" s="15"/>
      <c r="D57" s="15"/>
      <c r="E57" s="15"/>
      <c r="F57" s="15"/>
      <c r="G57" s="15"/>
      <c r="H57" s="6"/>
      <c r="I57" s="6"/>
      <c r="J57" s="6"/>
    </row>
  </sheetData>
  <mergeCells count="13">
    <mergeCell ref="C40:G40"/>
    <mergeCell ref="B41:B42"/>
    <mergeCell ref="C41:C42"/>
    <mergeCell ref="D41:D42"/>
    <mergeCell ref="E41:E42"/>
    <mergeCell ref="G41:G42"/>
    <mergeCell ref="C3:F3"/>
    <mergeCell ref="C21:G21"/>
    <mergeCell ref="B22:B23"/>
    <mergeCell ref="C22:C23"/>
    <mergeCell ref="D22:D23"/>
    <mergeCell ref="E22:E23"/>
    <mergeCell ref="G22:G23"/>
  </mergeCells>
  <pageMargins left="0.7" right="0.7" top="0.75" bottom="0.75" header="0.3" footer="0.3"/>
  <pageSetup paperSize="9" scale="7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2024-10-10T12:11:43Z</cp:lastPrinted>
  <dcterms:created xsi:type="dcterms:W3CDTF">2023-10-12T05:55:36Z</dcterms:created>
  <dcterms:modified xsi:type="dcterms:W3CDTF">2024-10-10T12:12:40Z</dcterms:modified>
</cp:coreProperties>
</file>