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 2019-2020" sheetId="1" r:id="rId1"/>
  </sheets>
  <definedNames>
    <definedName name="_xlnm.Print_Area" localSheetId="0">'Расходы 2019-2020'!$A$2:$M$52</definedName>
  </definedNames>
  <calcPr fullCalcOnLoad="1"/>
</workbook>
</file>

<file path=xl/sharedStrings.xml><?xml version="1.0" encoding="utf-8"?>
<sst xmlns="http://schemas.openxmlformats.org/spreadsheetml/2006/main" count="208" uniqueCount="80">
  <si>
    <t/>
  </si>
  <si>
    <t>Администрация Березовского сельского поселения Раздольненского района Республики Крым</t>
  </si>
  <si>
    <t>Наименование</t>
  </si>
  <si>
    <t>Код по бюджетной классификации</t>
  </si>
  <si>
    <t>Администратор</t>
  </si>
  <si>
    <t>ФКР</t>
  </si>
  <si>
    <t>КЦСР</t>
  </si>
  <si>
    <t>КВР</t>
  </si>
  <si>
    <t>Плановый период</t>
  </si>
  <si>
    <t>1</t>
  </si>
  <si>
    <t>2</t>
  </si>
  <si>
    <t>3</t>
  </si>
  <si>
    <t>4</t>
  </si>
  <si>
    <t>5</t>
  </si>
  <si>
    <t>7</t>
  </si>
  <si>
    <t>8</t>
  </si>
  <si>
    <t>901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</si>
  <si>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</si>
  <si>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</si>
  <si>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</si>
  <si>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</si>
  <si>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0100000000</t>
  </si>
  <si>
    <t>0110000000</t>
  </si>
  <si>
    <t>0110000110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</si>
  <si>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</si>
  <si>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</si>
  <si>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</si>
  <si>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</si>
  <si>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0120000000</t>
  </si>
  <si>
    <t>0120000110</t>
  </si>
  <si>
    <t>0120000190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</si>
  <si>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</si>
  <si>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</si>
  <si>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</si>
  <si>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</si>
  <si>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9200000000</t>
  </si>
  <si>
    <t xml:space="preserve">Расходы на осуществление переданных органам местного самоуправления в Республике Крым отдельных государственных полномочий Республики Крым </t>
  </si>
  <si>
    <t>9270000000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</si>
  <si>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административной ответственности</t>
  </si>
  <si>
    <t>9270071400</t>
  </si>
  <si>
    <t>Другие общегосударственные вопросы</t>
  </si>
  <si>
    <t>0113</t>
  </si>
  <si>
    <t>Непрограммные расходы в сфере обеспечения деятельности муниципальных казенных учреждений</t>
  </si>
  <si>
    <t>9500000000</t>
  </si>
  <si>
    <t>Обеспечение деятельности муниципального казенного учреждения"Учреждение по обеспечению деятельности органов местного самоуправления Березовского сельского поселения Раздольненского района Республики Крым</t>
  </si>
  <si>
    <t>9510000000</t>
  </si>
  <si>
    <t>Расходы на выплаты персоналу казенных учреждений</t>
  </si>
  <si>
    <t>110</t>
  </si>
  <si>
    <t>Расходы на обеспечение функций муниципальных органов в рамках непрограммного направления расходов"Обеспечение деятельности муниципального казенного учреждения "Учреждение по обеспечению деятельности органов местного самоуправления Березовского сельского поселения Раздольненского района Республики Крым</t>
  </si>
  <si>
    <t>НАЦИОНАЛЬНАЯ ОБОРОНА</t>
  </si>
  <si>
    <t>0200</t>
  </si>
  <si>
    <t>Мобилизационная и вневойсковая подготовка</t>
  </si>
  <si>
    <t>0203</t>
  </si>
  <si>
    <t>Расходы на осуществление передаваемых полномочий по первичному воинскому учету</t>
  </si>
  <si>
    <t>9210000000</t>
  </si>
  <si>
    <t>Расходы на осуществление первичного воинского учета на территориях, где отсутствуют военные  комиссариаты</t>
  </si>
  <si>
    <t>9210051180</t>
  </si>
  <si>
    <t>ЖИЛИЩНО-КОММУНАЛЬНОЕ ХОЗЯЙСТВО</t>
  </si>
  <si>
    <t>0500</t>
  </si>
  <si>
    <t>Благоустройство</t>
  </si>
  <si>
    <t>0503</t>
  </si>
  <si>
    <t>Муниципальная программа "Благоустройство" Березовского сельского поселения Раздольненского района Республики Крым</t>
  </si>
  <si>
    <t>0300000000</t>
  </si>
  <si>
    <t>0300020020</t>
  </si>
  <si>
    <t>Итого</t>
  </si>
  <si>
    <t>2019г., сумма</t>
  </si>
  <si>
    <t>2020г., сумма</t>
  </si>
  <si>
    <t xml:space="preserve"> Приложение 4а</t>
  </si>
  <si>
    <t>Ведомственная структура расходов бюджета Березовского сельского поселения Раздольненского района Республики Крым на  2019 - 2020 года</t>
  </si>
  <si>
    <t xml:space="preserve">Расходы на осуществление передаваемых органам местного самоуправления отдельных полномочий </t>
  </si>
  <si>
    <t>Расходы на обеспечение выплат по оплате труда работников муниципральных органов в рамках реализации  подпрограммы "Обеспечение деятельности председателя Березовского сельского совета"</t>
  </si>
  <si>
    <t>Подпрограмма"Обеспечение функций Администрации Березовского сельского поселения"</t>
  </si>
  <si>
    <t>Расходы на обеспечение выплат по оплате труда работников муниципальных органов в рамках реализации подпрограммы "Обеспечение функций Администрации Березовского сельского поселения"</t>
  </si>
  <si>
    <t>Подпрограмма "Обеспечение деятельности председателя Березовского сельского совета"</t>
  </si>
  <si>
    <t>Расходы на обеспечение функций муниципальных органов в рамках реализации подпрограммы "Обеспечение функций Администрации Березовского сельского поселения"</t>
  </si>
  <si>
    <t>Расходы связанные с реализацией мероприятий муниципальной программы "Благоустройство" Березовского сельского поселения Раздольненского района Республики Крым</t>
  </si>
  <si>
    <t xml:space="preserve">                                                                                                                                                                                                                             руб.</t>
  </si>
  <si>
    <t>Муниципальная программа"Обеспечение деятельности органов местного самоуправления Березовского сельского поселения Раздольненского района Республики Крым на 2018-2020 годов"</t>
  </si>
  <si>
    <t>Муниципальная программа"Обеспечение деятельности органов местного самоуправления Березовского сельского поселения Раздольненского района Республики Крым на 2018 -2020 годов"</t>
  </si>
  <si>
    <t>к решению Березовского сельского совета Раздольненского района Республики Крым   от 22.12.2017 года  № 489 "О бюджете муниципального образования Березовское сельское поселение Раздольненского района Республики Крым на 2018 год и плановый период 2019 и 2020 годов" (в редакции решения Березовского сельского совета Раздольненского района Республики Крым от 31.05.2018г.№ 562)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</si>
</sst>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right" vertical="top" wrapText="1"/>
    </xf>
    <xf numFmtId="4" fontId="4" fillId="33" borderId="12" xfId="0" applyNumberFormat="1" applyFont="1" applyFill="1" applyBorder="1" applyAlignment="1">
      <alignment horizontal="right" vertical="top" wrapText="1"/>
    </xf>
    <xf numFmtId="4" fontId="4" fillId="33" borderId="13" xfId="0" applyNumberFormat="1" applyFont="1" applyFill="1" applyBorder="1" applyAlignment="1">
      <alignment horizontal="right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4" fontId="4" fillId="33" borderId="15" xfId="0" applyNumberFormat="1" applyFont="1" applyFill="1" applyBorder="1" applyAlignment="1">
      <alignment horizontal="right" vertical="top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wrapText="1"/>
    </xf>
    <xf numFmtId="49" fontId="0" fillId="0" borderId="0" xfId="0" applyNumberFormat="1" applyFont="1" applyAlignment="1">
      <alignment horizontal="left" vertical="center" wrapText="1"/>
    </xf>
    <xf numFmtId="0" fontId="7" fillId="33" borderId="0" xfId="0" applyNumberFormat="1" applyFont="1" applyFill="1" applyAlignment="1">
      <alignment horizont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"/>
  <sheetViews>
    <sheetView tabSelected="1" zoomScalePageLayoutView="0" workbookViewId="0" topLeftCell="A1">
      <selection activeCell="H8" sqref="H8:H9"/>
    </sheetView>
  </sheetViews>
  <sheetFormatPr defaultColWidth="9.140625"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7.7109375" style="1" customWidth="1"/>
    <col min="7" max="7" width="10.7109375" style="1" customWidth="1"/>
    <col min="8" max="8" width="7.7109375" style="1" customWidth="1"/>
    <col min="9" max="9" width="4.7109375" style="1" customWidth="1"/>
    <col min="10" max="11" width="5.7109375" style="1" customWidth="1"/>
    <col min="12" max="12" width="3.7109375" style="1" customWidth="1"/>
    <col min="13" max="13" width="11.7109375" style="1" customWidth="1"/>
  </cols>
  <sheetData>
    <row r="2" spans="3:13" ht="24" customHeight="1">
      <c r="C2" s="18" t="s">
        <v>67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3:13" ht="76.5" customHeight="1">
      <c r="C3" s="17" t="s">
        <v>79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1" customFormat="1" ht="47.25" customHeight="1">
      <c r="A4" s="19" t="s">
        <v>68</v>
      </c>
      <c r="B4" s="19"/>
      <c r="C4" s="19"/>
      <c r="D4" s="19"/>
      <c r="E4" s="19"/>
      <c r="F4" s="19"/>
      <c r="G4" s="19"/>
      <c r="H4" s="19"/>
      <c r="I4" s="19"/>
      <c r="J4" s="5" t="s">
        <v>0</v>
      </c>
      <c r="K4" s="5"/>
      <c r="L4" s="5"/>
      <c r="M4" s="5"/>
    </row>
    <row r="5" spans="1:13" s="1" customFormat="1" ht="13.5" customHeight="1" thickBot="1">
      <c r="A5" s="5" t="s">
        <v>76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1" customFormat="1" ht="13.5" customHeight="1" thickBot="1">
      <c r="A6" s="20" t="s">
        <v>2</v>
      </c>
      <c r="B6" s="20"/>
      <c r="C6" s="20" t="s">
        <v>3</v>
      </c>
      <c r="D6" s="20"/>
      <c r="E6" s="20"/>
      <c r="F6" s="20"/>
      <c r="G6" s="20"/>
      <c r="H6" s="20"/>
      <c r="I6" s="21" t="s">
        <v>8</v>
      </c>
      <c r="J6" s="21"/>
      <c r="K6" s="21"/>
      <c r="L6" s="21"/>
      <c r="M6" s="21"/>
    </row>
    <row r="7" spans="1:13" s="1" customFormat="1" ht="24.75" customHeight="1">
      <c r="A7" s="20"/>
      <c r="B7" s="20"/>
      <c r="C7" s="22" t="s">
        <v>4</v>
      </c>
      <c r="D7" s="22"/>
      <c r="E7" s="22"/>
      <c r="F7" s="2" t="s">
        <v>5</v>
      </c>
      <c r="G7" s="2" t="s">
        <v>6</v>
      </c>
      <c r="H7" s="2" t="s">
        <v>7</v>
      </c>
      <c r="I7" s="22" t="s">
        <v>65</v>
      </c>
      <c r="J7" s="22"/>
      <c r="K7" s="22"/>
      <c r="L7" s="14" t="s">
        <v>66</v>
      </c>
      <c r="M7" s="14"/>
    </row>
    <row r="8" spans="1:13" s="1" customFormat="1" ht="13.5" customHeight="1" thickBot="1">
      <c r="A8" s="15" t="s">
        <v>9</v>
      </c>
      <c r="B8" s="15"/>
      <c r="C8" s="15" t="s">
        <v>10</v>
      </c>
      <c r="D8" s="15"/>
      <c r="E8" s="15"/>
      <c r="F8" s="3" t="s">
        <v>11</v>
      </c>
      <c r="G8" s="3" t="s">
        <v>12</v>
      </c>
      <c r="H8" s="3" t="s">
        <v>13</v>
      </c>
      <c r="I8" s="15" t="s">
        <v>14</v>
      </c>
      <c r="J8" s="15"/>
      <c r="K8" s="15"/>
      <c r="L8" s="16" t="s">
        <v>15</v>
      </c>
      <c r="M8" s="16"/>
    </row>
    <row r="9" spans="1:13" s="1" customFormat="1" ht="24" customHeight="1">
      <c r="A9" s="10" t="s">
        <v>1</v>
      </c>
      <c r="B9" s="10"/>
      <c r="C9" s="11" t="s">
        <v>16</v>
      </c>
      <c r="D9" s="11"/>
      <c r="E9" s="11"/>
      <c r="F9" s="4" t="s">
        <v>0</v>
      </c>
      <c r="G9" s="4" t="s">
        <v>0</v>
      </c>
      <c r="H9" s="4" t="s">
        <v>0</v>
      </c>
      <c r="I9" s="12">
        <f>2711277</f>
        <v>2711277</v>
      </c>
      <c r="J9" s="12"/>
      <c r="K9" s="12"/>
      <c r="L9" s="13">
        <f>2778011</f>
        <v>2778011</v>
      </c>
      <c r="M9" s="13"/>
    </row>
    <row r="10" spans="1:13" s="1" customFormat="1" ht="13.5" customHeight="1">
      <c r="A10" s="10" t="s">
        <v>17</v>
      </c>
      <c r="B10" s="10"/>
      <c r="C10" s="11" t="s">
        <v>16</v>
      </c>
      <c r="D10" s="11"/>
      <c r="E10" s="11"/>
      <c r="F10" s="4" t="s">
        <v>18</v>
      </c>
      <c r="G10" s="4" t="s">
        <v>0</v>
      </c>
      <c r="H10" s="4" t="s">
        <v>0</v>
      </c>
      <c r="I10" s="12">
        <f>2621635</f>
        <v>2621635</v>
      </c>
      <c r="J10" s="12"/>
      <c r="K10" s="12"/>
      <c r="L10" s="13">
        <f>2685500</f>
        <v>2685500</v>
      </c>
      <c r="M10" s="13"/>
    </row>
    <row r="11" spans="1:13" s="1" customFormat="1" ht="33.75" customHeight="1">
      <c r="A11" s="10" t="s">
        <v>19</v>
      </c>
      <c r="B11" s="10"/>
      <c r="C11" s="11" t="s">
        <v>16</v>
      </c>
      <c r="D11" s="11"/>
      <c r="E11" s="11"/>
      <c r="F11" s="4" t="s">
        <v>20</v>
      </c>
      <c r="G11" s="4" t="s">
        <v>0</v>
      </c>
      <c r="H11" s="4" t="s">
        <v>0</v>
      </c>
      <c r="I11" s="12">
        <f>697207</f>
        <v>697207</v>
      </c>
      <c r="J11" s="12"/>
      <c r="K11" s="12"/>
      <c r="L11" s="13">
        <f>697207</f>
        <v>697207</v>
      </c>
      <c r="M11" s="13"/>
    </row>
    <row r="12" spans="1:13" s="1" customFormat="1" ht="53.25" customHeight="1">
      <c r="A12" s="10" t="s">
        <v>77</v>
      </c>
      <c r="B12" s="10"/>
      <c r="C12" s="11" t="s">
        <v>16</v>
      </c>
      <c r="D12" s="11"/>
      <c r="E12" s="11"/>
      <c r="F12" s="4" t="s">
        <v>20</v>
      </c>
      <c r="G12" s="4" t="s">
        <v>21</v>
      </c>
      <c r="H12" s="4" t="s">
        <v>0</v>
      </c>
      <c r="I12" s="12">
        <f>697207</f>
        <v>697207</v>
      </c>
      <c r="J12" s="12"/>
      <c r="K12" s="12"/>
      <c r="L12" s="13">
        <f>697207</f>
        <v>697207</v>
      </c>
      <c r="M12" s="13"/>
    </row>
    <row r="13" spans="1:13" s="1" customFormat="1" ht="24" customHeight="1">
      <c r="A13" s="10" t="s">
        <v>73</v>
      </c>
      <c r="B13" s="10"/>
      <c r="C13" s="11" t="s">
        <v>16</v>
      </c>
      <c r="D13" s="11"/>
      <c r="E13" s="11"/>
      <c r="F13" s="4" t="s">
        <v>20</v>
      </c>
      <c r="G13" s="4" t="s">
        <v>22</v>
      </c>
      <c r="H13" s="4" t="s">
        <v>0</v>
      </c>
      <c r="I13" s="12">
        <f>697207</f>
        <v>697207</v>
      </c>
      <c r="J13" s="12"/>
      <c r="K13" s="12"/>
      <c r="L13" s="13">
        <f>697207</f>
        <v>697207</v>
      </c>
      <c r="M13" s="13"/>
    </row>
    <row r="14" spans="1:13" s="1" customFormat="1" ht="47.25" customHeight="1">
      <c r="A14" s="10" t="s">
        <v>70</v>
      </c>
      <c r="B14" s="10"/>
      <c r="C14" s="11" t="s">
        <v>16</v>
      </c>
      <c r="D14" s="11"/>
      <c r="E14" s="11"/>
      <c r="F14" s="4" t="s">
        <v>20</v>
      </c>
      <c r="G14" s="4" t="s">
        <v>23</v>
      </c>
      <c r="H14" s="4" t="s">
        <v>0</v>
      </c>
      <c r="I14" s="12">
        <f>697207</f>
        <v>697207</v>
      </c>
      <c r="J14" s="12"/>
      <c r="K14" s="12"/>
      <c r="L14" s="13">
        <f>697207</f>
        <v>697207</v>
      </c>
      <c r="M14" s="13"/>
    </row>
    <row r="15" spans="1:13" s="1" customFormat="1" ht="24" customHeight="1">
      <c r="A15" s="10" t="s">
        <v>24</v>
      </c>
      <c r="B15" s="10"/>
      <c r="C15" s="11" t="s">
        <v>16</v>
      </c>
      <c r="D15" s="11"/>
      <c r="E15" s="11"/>
      <c r="F15" s="4" t="s">
        <v>20</v>
      </c>
      <c r="G15" s="4" t="s">
        <v>23</v>
      </c>
      <c r="H15" s="4" t="s">
        <v>25</v>
      </c>
      <c r="I15" s="12">
        <f>697207</f>
        <v>697207</v>
      </c>
      <c r="J15" s="12"/>
      <c r="K15" s="12"/>
      <c r="L15" s="13">
        <f>697207</f>
        <v>697207</v>
      </c>
      <c r="M15" s="13"/>
    </row>
    <row r="16" spans="1:13" s="1" customFormat="1" ht="45" customHeight="1">
      <c r="A16" s="10" t="s">
        <v>26</v>
      </c>
      <c r="B16" s="10"/>
      <c r="C16" s="11" t="s">
        <v>16</v>
      </c>
      <c r="D16" s="11"/>
      <c r="E16" s="11"/>
      <c r="F16" s="4" t="s">
        <v>27</v>
      </c>
      <c r="G16" s="4" t="s">
        <v>0</v>
      </c>
      <c r="H16" s="4" t="s">
        <v>0</v>
      </c>
      <c r="I16" s="12">
        <f>1787971</f>
        <v>1787971</v>
      </c>
      <c r="J16" s="12"/>
      <c r="K16" s="12"/>
      <c r="L16" s="13">
        <f>1787971</f>
        <v>1787971</v>
      </c>
      <c r="M16" s="13"/>
    </row>
    <row r="17" spans="1:13" s="1" customFormat="1" ht="47.25" customHeight="1">
      <c r="A17" s="10" t="s">
        <v>78</v>
      </c>
      <c r="B17" s="10"/>
      <c r="C17" s="11" t="s">
        <v>16</v>
      </c>
      <c r="D17" s="11"/>
      <c r="E17" s="11"/>
      <c r="F17" s="4" t="s">
        <v>27</v>
      </c>
      <c r="G17" s="4" t="s">
        <v>21</v>
      </c>
      <c r="H17" s="4" t="s">
        <v>0</v>
      </c>
      <c r="I17" s="12">
        <f>1787014</f>
        <v>1787014</v>
      </c>
      <c r="J17" s="12"/>
      <c r="K17" s="12"/>
      <c r="L17" s="13">
        <f>1787014</f>
        <v>1787014</v>
      </c>
      <c r="M17" s="13"/>
    </row>
    <row r="18" spans="1:13" s="1" customFormat="1" ht="24" customHeight="1">
      <c r="A18" s="10" t="s">
        <v>71</v>
      </c>
      <c r="B18" s="10"/>
      <c r="C18" s="11" t="s">
        <v>16</v>
      </c>
      <c r="D18" s="11"/>
      <c r="E18" s="11"/>
      <c r="F18" s="4" t="s">
        <v>27</v>
      </c>
      <c r="G18" s="4" t="s">
        <v>28</v>
      </c>
      <c r="H18" s="4" t="s">
        <v>0</v>
      </c>
      <c r="I18" s="12">
        <f>1787014</f>
        <v>1787014</v>
      </c>
      <c r="J18" s="12"/>
      <c r="K18" s="12"/>
      <c r="L18" s="13">
        <f>1787014</f>
        <v>1787014</v>
      </c>
      <c r="M18" s="13"/>
    </row>
    <row r="19" spans="1:13" s="1" customFormat="1" ht="45" customHeight="1">
      <c r="A19" s="10" t="s">
        <v>72</v>
      </c>
      <c r="B19" s="10"/>
      <c r="C19" s="11" t="s">
        <v>16</v>
      </c>
      <c r="D19" s="11"/>
      <c r="E19" s="11"/>
      <c r="F19" s="4" t="s">
        <v>27</v>
      </c>
      <c r="G19" s="4" t="s">
        <v>29</v>
      </c>
      <c r="H19" s="4" t="s">
        <v>0</v>
      </c>
      <c r="I19" s="12">
        <f>1584014</f>
        <v>1584014</v>
      </c>
      <c r="J19" s="12"/>
      <c r="K19" s="12"/>
      <c r="L19" s="13">
        <f>1584014</f>
        <v>1584014</v>
      </c>
      <c r="M19" s="13"/>
    </row>
    <row r="20" spans="1:13" s="1" customFormat="1" ht="24" customHeight="1">
      <c r="A20" s="10" t="s">
        <v>24</v>
      </c>
      <c r="B20" s="10"/>
      <c r="C20" s="11" t="s">
        <v>16</v>
      </c>
      <c r="D20" s="11"/>
      <c r="E20" s="11"/>
      <c r="F20" s="4" t="s">
        <v>27</v>
      </c>
      <c r="G20" s="4" t="s">
        <v>29</v>
      </c>
      <c r="H20" s="4" t="s">
        <v>25</v>
      </c>
      <c r="I20" s="12">
        <f>1584014</f>
        <v>1584014</v>
      </c>
      <c r="J20" s="12"/>
      <c r="K20" s="12"/>
      <c r="L20" s="13">
        <f>1584014</f>
        <v>1584014</v>
      </c>
      <c r="M20" s="13"/>
    </row>
    <row r="21" spans="1:13" s="1" customFormat="1" ht="45" customHeight="1">
      <c r="A21" s="10" t="s">
        <v>74</v>
      </c>
      <c r="B21" s="10"/>
      <c r="C21" s="11" t="s">
        <v>16</v>
      </c>
      <c r="D21" s="11"/>
      <c r="E21" s="11"/>
      <c r="F21" s="4" t="s">
        <v>27</v>
      </c>
      <c r="G21" s="4" t="s">
        <v>30</v>
      </c>
      <c r="H21" s="4" t="s">
        <v>0</v>
      </c>
      <c r="I21" s="12">
        <f>203000</f>
        <v>203000</v>
      </c>
      <c r="J21" s="12"/>
      <c r="K21" s="12"/>
      <c r="L21" s="13">
        <f>203000</f>
        <v>203000</v>
      </c>
      <c r="M21" s="13"/>
    </row>
    <row r="22" spans="1:13" s="1" customFormat="1" ht="24" customHeight="1">
      <c r="A22" s="10" t="s">
        <v>31</v>
      </c>
      <c r="B22" s="10"/>
      <c r="C22" s="11" t="s">
        <v>16</v>
      </c>
      <c r="D22" s="11"/>
      <c r="E22" s="11"/>
      <c r="F22" s="4" t="s">
        <v>27</v>
      </c>
      <c r="G22" s="4" t="s">
        <v>30</v>
      </c>
      <c r="H22" s="4" t="s">
        <v>32</v>
      </c>
      <c r="I22" s="12">
        <f>188000</f>
        <v>188000</v>
      </c>
      <c r="J22" s="12"/>
      <c r="K22" s="12"/>
      <c r="L22" s="13">
        <f>188000</f>
        <v>188000</v>
      </c>
      <c r="M22" s="13"/>
    </row>
    <row r="23" spans="1:13" s="1" customFormat="1" ht="13.5" customHeight="1">
      <c r="A23" s="10" t="s">
        <v>33</v>
      </c>
      <c r="B23" s="10"/>
      <c r="C23" s="11" t="s">
        <v>16</v>
      </c>
      <c r="D23" s="11"/>
      <c r="E23" s="11"/>
      <c r="F23" s="4" t="s">
        <v>27</v>
      </c>
      <c r="G23" s="4" t="s">
        <v>30</v>
      </c>
      <c r="H23" s="4" t="s">
        <v>34</v>
      </c>
      <c r="I23" s="12">
        <f>15000</f>
        <v>15000</v>
      </c>
      <c r="J23" s="12"/>
      <c r="K23" s="12"/>
      <c r="L23" s="13">
        <f>15000</f>
        <v>15000</v>
      </c>
      <c r="M23" s="13"/>
    </row>
    <row r="24" spans="1:13" s="1" customFormat="1" ht="33.75" customHeight="1">
      <c r="A24" s="10" t="s">
        <v>69</v>
      </c>
      <c r="B24" s="10"/>
      <c r="C24" s="11" t="s">
        <v>16</v>
      </c>
      <c r="D24" s="11"/>
      <c r="E24" s="11"/>
      <c r="F24" s="4" t="s">
        <v>27</v>
      </c>
      <c r="G24" s="4" t="s">
        <v>35</v>
      </c>
      <c r="H24" s="4" t="s">
        <v>0</v>
      </c>
      <c r="I24" s="12">
        <f>957</f>
        <v>957</v>
      </c>
      <c r="J24" s="12"/>
      <c r="K24" s="12"/>
      <c r="L24" s="13">
        <f>957</f>
        <v>957</v>
      </c>
      <c r="M24" s="13"/>
    </row>
    <row r="25" spans="1:13" s="1" customFormat="1" ht="43.5" customHeight="1">
      <c r="A25" s="10" t="s">
        <v>36</v>
      </c>
      <c r="B25" s="10"/>
      <c r="C25" s="11" t="s">
        <v>16</v>
      </c>
      <c r="D25" s="11"/>
      <c r="E25" s="11"/>
      <c r="F25" s="4" t="s">
        <v>27</v>
      </c>
      <c r="G25" s="4" t="s">
        <v>37</v>
      </c>
      <c r="H25" s="4" t="s">
        <v>0</v>
      </c>
      <c r="I25" s="12">
        <f>957</f>
        <v>957</v>
      </c>
      <c r="J25" s="12"/>
      <c r="K25" s="12"/>
      <c r="L25" s="13">
        <f>957</f>
        <v>957</v>
      </c>
      <c r="M25" s="13"/>
    </row>
    <row r="26" spans="1:13" s="1" customFormat="1" ht="45" customHeight="1">
      <c r="A26" s="10" t="s">
        <v>38</v>
      </c>
      <c r="B26" s="10"/>
      <c r="C26" s="11" t="s">
        <v>16</v>
      </c>
      <c r="D26" s="11"/>
      <c r="E26" s="11"/>
      <c r="F26" s="4" t="s">
        <v>27</v>
      </c>
      <c r="G26" s="4" t="s">
        <v>39</v>
      </c>
      <c r="H26" s="4" t="s">
        <v>0</v>
      </c>
      <c r="I26" s="12">
        <f>957</f>
        <v>957</v>
      </c>
      <c r="J26" s="12"/>
      <c r="K26" s="12"/>
      <c r="L26" s="13">
        <f>957</f>
        <v>957</v>
      </c>
      <c r="M26" s="13"/>
    </row>
    <row r="27" spans="1:13" s="1" customFormat="1" ht="24" customHeight="1">
      <c r="A27" s="10" t="s">
        <v>31</v>
      </c>
      <c r="B27" s="10"/>
      <c r="C27" s="11" t="s">
        <v>16</v>
      </c>
      <c r="D27" s="11"/>
      <c r="E27" s="11"/>
      <c r="F27" s="4" t="s">
        <v>27</v>
      </c>
      <c r="G27" s="4" t="s">
        <v>39</v>
      </c>
      <c r="H27" s="4" t="s">
        <v>32</v>
      </c>
      <c r="I27" s="12">
        <f>957</f>
        <v>957</v>
      </c>
      <c r="J27" s="12"/>
      <c r="K27" s="12"/>
      <c r="L27" s="13">
        <f>957</f>
        <v>957</v>
      </c>
      <c r="M27" s="13"/>
    </row>
    <row r="28" spans="1:13" s="1" customFormat="1" ht="13.5" customHeight="1">
      <c r="A28" s="10" t="s">
        <v>40</v>
      </c>
      <c r="B28" s="10"/>
      <c r="C28" s="11" t="s">
        <v>16</v>
      </c>
      <c r="D28" s="11"/>
      <c r="E28" s="11"/>
      <c r="F28" s="4" t="s">
        <v>41</v>
      </c>
      <c r="G28" s="4" t="s">
        <v>0</v>
      </c>
      <c r="H28" s="4" t="s">
        <v>0</v>
      </c>
      <c r="I28" s="12">
        <f>136457</f>
        <v>136457</v>
      </c>
      <c r="J28" s="12"/>
      <c r="K28" s="12"/>
      <c r="L28" s="13">
        <f>200322</f>
        <v>200322</v>
      </c>
      <c r="M28" s="13"/>
    </row>
    <row r="29" spans="1:13" s="1" customFormat="1" ht="24" customHeight="1">
      <c r="A29" s="10" t="s">
        <v>42</v>
      </c>
      <c r="B29" s="10"/>
      <c r="C29" s="11" t="s">
        <v>16</v>
      </c>
      <c r="D29" s="11"/>
      <c r="E29" s="11"/>
      <c r="F29" s="4" t="s">
        <v>41</v>
      </c>
      <c r="G29" s="4" t="s">
        <v>43</v>
      </c>
      <c r="H29" s="4" t="s">
        <v>0</v>
      </c>
      <c r="I29" s="12">
        <f>136457</f>
        <v>136457</v>
      </c>
      <c r="J29" s="12"/>
      <c r="K29" s="12"/>
      <c r="L29" s="13">
        <f>200322</f>
        <v>200322</v>
      </c>
      <c r="M29" s="13"/>
    </row>
    <row r="30" spans="1:13" s="1" customFormat="1" ht="54.75" customHeight="1">
      <c r="A30" s="10" t="s">
        <v>44</v>
      </c>
      <c r="B30" s="10"/>
      <c r="C30" s="11" t="s">
        <v>16</v>
      </c>
      <c r="D30" s="11"/>
      <c r="E30" s="11"/>
      <c r="F30" s="4" t="s">
        <v>41</v>
      </c>
      <c r="G30" s="4" t="s">
        <v>45</v>
      </c>
      <c r="H30" s="4" t="s">
        <v>0</v>
      </c>
      <c r="I30" s="12">
        <f>136457</f>
        <v>136457</v>
      </c>
      <c r="J30" s="12"/>
      <c r="K30" s="12"/>
      <c r="L30" s="13">
        <f>200322</f>
        <v>200322</v>
      </c>
      <c r="M30" s="13"/>
    </row>
    <row r="31" spans="1:13" s="1" customFormat="1" ht="75.75" customHeight="1">
      <c r="A31" s="10" t="s">
        <v>48</v>
      </c>
      <c r="B31" s="10"/>
      <c r="C31" s="11" t="s">
        <v>16</v>
      </c>
      <c r="D31" s="11"/>
      <c r="E31" s="11"/>
      <c r="F31" s="4" t="s">
        <v>41</v>
      </c>
      <c r="G31" s="4">
        <v>9510000590</v>
      </c>
      <c r="H31" s="4"/>
      <c r="I31" s="12">
        <v>136457</v>
      </c>
      <c r="J31" s="12"/>
      <c r="K31" s="12"/>
      <c r="L31" s="13">
        <v>200322</v>
      </c>
      <c r="M31" s="13"/>
    </row>
    <row r="32" spans="1:13" s="1" customFormat="1" ht="13.5" customHeight="1">
      <c r="A32" s="10" t="s">
        <v>46</v>
      </c>
      <c r="B32" s="10"/>
      <c r="C32" s="11" t="s">
        <v>16</v>
      </c>
      <c r="D32" s="11"/>
      <c r="E32" s="11"/>
      <c r="F32" s="4" t="s">
        <v>41</v>
      </c>
      <c r="G32" s="4">
        <v>9510000590</v>
      </c>
      <c r="H32" s="4" t="s">
        <v>47</v>
      </c>
      <c r="I32" s="12">
        <f>132957</f>
        <v>132957</v>
      </c>
      <c r="J32" s="12"/>
      <c r="K32" s="12"/>
      <c r="L32" s="13">
        <f>196822</f>
        <v>196822</v>
      </c>
      <c r="M32" s="13"/>
    </row>
    <row r="33" spans="1:13" s="1" customFormat="1" ht="24" customHeight="1">
      <c r="A33" s="10" t="s">
        <v>31</v>
      </c>
      <c r="B33" s="10"/>
      <c r="C33" s="11" t="s">
        <v>16</v>
      </c>
      <c r="D33" s="11"/>
      <c r="E33" s="11"/>
      <c r="F33" s="4" t="s">
        <v>41</v>
      </c>
      <c r="G33" s="4">
        <v>9510000590</v>
      </c>
      <c r="H33" s="4" t="s">
        <v>32</v>
      </c>
      <c r="I33" s="12">
        <f>3500</f>
        <v>3500</v>
      </c>
      <c r="J33" s="12"/>
      <c r="K33" s="12"/>
      <c r="L33" s="13">
        <f>3500</f>
        <v>3500</v>
      </c>
      <c r="M33" s="13"/>
    </row>
    <row r="34" spans="1:13" s="1" customFormat="1" ht="13.5" customHeight="1">
      <c r="A34" s="10" t="s">
        <v>49</v>
      </c>
      <c r="B34" s="10"/>
      <c r="C34" s="11" t="s">
        <v>16</v>
      </c>
      <c r="D34" s="11"/>
      <c r="E34" s="11"/>
      <c r="F34" s="4" t="s">
        <v>50</v>
      </c>
      <c r="G34" s="4" t="s">
        <v>0</v>
      </c>
      <c r="H34" s="4" t="s">
        <v>0</v>
      </c>
      <c r="I34" s="12">
        <v>79642</v>
      </c>
      <c r="J34" s="12"/>
      <c r="K34" s="12"/>
      <c r="L34" s="13">
        <v>82511</v>
      </c>
      <c r="M34" s="13"/>
    </row>
    <row r="35" spans="1:13" s="1" customFormat="1" ht="13.5" customHeight="1">
      <c r="A35" s="10" t="s">
        <v>51</v>
      </c>
      <c r="B35" s="10"/>
      <c r="C35" s="11" t="s">
        <v>16</v>
      </c>
      <c r="D35" s="11"/>
      <c r="E35" s="11"/>
      <c r="F35" s="4" t="s">
        <v>52</v>
      </c>
      <c r="G35" s="4" t="s">
        <v>0</v>
      </c>
      <c r="H35" s="4" t="s">
        <v>0</v>
      </c>
      <c r="I35" s="12">
        <v>79642</v>
      </c>
      <c r="J35" s="12"/>
      <c r="K35" s="12"/>
      <c r="L35" s="13">
        <v>82511</v>
      </c>
      <c r="M35" s="13"/>
    </row>
    <row r="36" spans="1:13" s="1" customFormat="1" ht="25.5" customHeight="1">
      <c r="A36" s="10" t="s">
        <v>69</v>
      </c>
      <c r="B36" s="10"/>
      <c r="C36" s="11" t="s">
        <v>16</v>
      </c>
      <c r="D36" s="11"/>
      <c r="E36" s="11"/>
      <c r="F36" s="4" t="s">
        <v>52</v>
      </c>
      <c r="G36" s="4" t="s">
        <v>35</v>
      </c>
      <c r="H36" s="4" t="s">
        <v>0</v>
      </c>
      <c r="I36" s="12">
        <v>79642</v>
      </c>
      <c r="J36" s="12"/>
      <c r="K36" s="12"/>
      <c r="L36" s="13">
        <v>82511</v>
      </c>
      <c r="M36" s="13"/>
    </row>
    <row r="37" spans="1:13" s="1" customFormat="1" ht="24" customHeight="1">
      <c r="A37" s="10" t="s">
        <v>53</v>
      </c>
      <c r="B37" s="10"/>
      <c r="C37" s="11" t="s">
        <v>16</v>
      </c>
      <c r="D37" s="11"/>
      <c r="E37" s="11"/>
      <c r="F37" s="4" t="s">
        <v>52</v>
      </c>
      <c r="G37" s="4" t="s">
        <v>54</v>
      </c>
      <c r="H37" s="4" t="s">
        <v>0</v>
      </c>
      <c r="I37" s="12">
        <v>79642</v>
      </c>
      <c r="J37" s="12"/>
      <c r="K37" s="12"/>
      <c r="L37" s="13">
        <v>82511</v>
      </c>
      <c r="M37" s="13"/>
    </row>
    <row r="38" spans="1:13" s="1" customFormat="1" ht="33.75" customHeight="1">
      <c r="A38" s="10" t="s">
        <v>55</v>
      </c>
      <c r="B38" s="10"/>
      <c r="C38" s="11" t="s">
        <v>16</v>
      </c>
      <c r="D38" s="11"/>
      <c r="E38" s="11"/>
      <c r="F38" s="4" t="s">
        <v>52</v>
      </c>
      <c r="G38" s="4" t="s">
        <v>56</v>
      </c>
      <c r="H38" s="4" t="s">
        <v>0</v>
      </c>
      <c r="I38" s="12">
        <v>79642</v>
      </c>
      <c r="J38" s="12"/>
      <c r="K38" s="12"/>
      <c r="L38" s="13">
        <v>82511</v>
      </c>
      <c r="M38" s="13"/>
    </row>
    <row r="39" spans="1:13" s="1" customFormat="1" ht="24" customHeight="1">
      <c r="A39" s="10" t="s">
        <v>24</v>
      </c>
      <c r="B39" s="10"/>
      <c r="C39" s="11" t="s">
        <v>16</v>
      </c>
      <c r="D39" s="11"/>
      <c r="E39" s="11"/>
      <c r="F39" s="4" t="s">
        <v>52</v>
      </c>
      <c r="G39" s="4" t="s">
        <v>56</v>
      </c>
      <c r="H39" s="4" t="s">
        <v>25</v>
      </c>
      <c r="I39" s="12">
        <v>75141</v>
      </c>
      <c r="J39" s="12"/>
      <c r="K39" s="12"/>
      <c r="L39" s="13">
        <v>78142</v>
      </c>
      <c r="M39" s="13"/>
    </row>
    <row r="40" spans="1:13" s="1" customFormat="1" ht="24" customHeight="1">
      <c r="A40" s="10" t="s">
        <v>31</v>
      </c>
      <c r="B40" s="10"/>
      <c r="C40" s="11" t="s">
        <v>16</v>
      </c>
      <c r="D40" s="11"/>
      <c r="E40" s="11"/>
      <c r="F40" s="4" t="s">
        <v>52</v>
      </c>
      <c r="G40" s="4" t="s">
        <v>56</v>
      </c>
      <c r="H40" s="4" t="s">
        <v>32</v>
      </c>
      <c r="I40" s="12">
        <v>4501</v>
      </c>
      <c r="J40" s="12"/>
      <c r="K40" s="12"/>
      <c r="L40" s="13">
        <v>4369</v>
      </c>
      <c r="M40" s="13"/>
    </row>
    <row r="41" spans="1:13" s="1" customFormat="1" ht="13.5" customHeight="1">
      <c r="A41" s="10" t="s">
        <v>57</v>
      </c>
      <c r="B41" s="10"/>
      <c r="C41" s="11" t="s">
        <v>16</v>
      </c>
      <c r="D41" s="11"/>
      <c r="E41" s="11"/>
      <c r="F41" s="4" t="s">
        <v>58</v>
      </c>
      <c r="G41" s="4" t="s">
        <v>0</v>
      </c>
      <c r="H41" s="4" t="s">
        <v>0</v>
      </c>
      <c r="I41" s="12">
        <f>10000</f>
        <v>10000</v>
      </c>
      <c r="J41" s="12"/>
      <c r="K41" s="12"/>
      <c r="L41" s="13">
        <f>10000</f>
        <v>10000</v>
      </c>
      <c r="M41" s="13"/>
    </row>
    <row r="42" spans="1:13" s="1" customFormat="1" ht="13.5" customHeight="1">
      <c r="A42" s="10" t="s">
        <v>59</v>
      </c>
      <c r="B42" s="10"/>
      <c r="C42" s="11" t="s">
        <v>16</v>
      </c>
      <c r="D42" s="11"/>
      <c r="E42" s="11"/>
      <c r="F42" s="4" t="s">
        <v>60</v>
      </c>
      <c r="G42" s="4" t="s">
        <v>0</v>
      </c>
      <c r="H42" s="4" t="s">
        <v>0</v>
      </c>
      <c r="I42" s="12">
        <f>10000</f>
        <v>10000</v>
      </c>
      <c r="J42" s="12"/>
      <c r="K42" s="12"/>
      <c r="L42" s="13">
        <f>10000</f>
        <v>10000</v>
      </c>
      <c r="M42" s="13"/>
    </row>
    <row r="43" spans="1:13" s="1" customFormat="1" ht="33.75" customHeight="1">
      <c r="A43" s="10" t="s">
        <v>61</v>
      </c>
      <c r="B43" s="10"/>
      <c r="C43" s="11" t="s">
        <v>16</v>
      </c>
      <c r="D43" s="11"/>
      <c r="E43" s="11"/>
      <c r="F43" s="4" t="s">
        <v>60</v>
      </c>
      <c r="G43" s="4" t="s">
        <v>62</v>
      </c>
      <c r="H43" s="4" t="s">
        <v>0</v>
      </c>
      <c r="I43" s="12">
        <f>10000</f>
        <v>10000</v>
      </c>
      <c r="J43" s="12"/>
      <c r="K43" s="12"/>
      <c r="L43" s="13">
        <f>10000</f>
        <v>10000</v>
      </c>
      <c r="M43" s="13"/>
    </row>
    <row r="44" spans="1:13" s="1" customFormat="1" ht="45" customHeight="1">
      <c r="A44" s="10" t="s">
        <v>75</v>
      </c>
      <c r="B44" s="10"/>
      <c r="C44" s="11" t="s">
        <v>16</v>
      </c>
      <c r="D44" s="11"/>
      <c r="E44" s="11"/>
      <c r="F44" s="4" t="s">
        <v>60</v>
      </c>
      <c r="G44" s="4" t="s">
        <v>63</v>
      </c>
      <c r="H44" s="4" t="s">
        <v>0</v>
      </c>
      <c r="I44" s="12">
        <f>10000</f>
        <v>10000</v>
      </c>
      <c r="J44" s="12"/>
      <c r="K44" s="12"/>
      <c r="L44" s="13">
        <f>10000</f>
        <v>10000</v>
      </c>
      <c r="M44" s="13"/>
    </row>
    <row r="45" spans="1:13" s="1" customFormat="1" ht="24" customHeight="1" thickBot="1">
      <c r="A45" s="10" t="s">
        <v>31</v>
      </c>
      <c r="B45" s="10"/>
      <c r="C45" s="11" t="s">
        <v>16</v>
      </c>
      <c r="D45" s="11"/>
      <c r="E45" s="11"/>
      <c r="F45" s="4" t="s">
        <v>60</v>
      </c>
      <c r="G45" s="4" t="s">
        <v>63</v>
      </c>
      <c r="H45" s="4" t="s">
        <v>32</v>
      </c>
      <c r="I45" s="12">
        <f>10000</f>
        <v>10000</v>
      </c>
      <c r="J45" s="12"/>
      <c r="K45" s="12"/>
      <c r="L45" s="13">
        <f>10000</f>
        <v>10000</v>
      </c>
      <c r="M45" s="13"/>
    </row>
    <row r="46" spans="1:13" s="1" customFormat="1" ht="15" customHeight="1" thickBot="1">
      <c r="A46" s="6" t="s">
        <v>64</v>
      </c>
      <c r="B46" s="6"/>
      <c r="C46" s="6"/>
      <c r="D46" s="6"/>
      <c r="E46" s="6"/>
      <c r="F46" s="6"/>
      <c r="G46" s="6"/>
      <c r="H46" s="6"/>
      <c r="I46" s="7">
        <f>2711277</f>
        <v>2711277</v>
      </c>
      <c r="J46" s="7"/>
      <c r="K46" s="7"/>
      <c r="L46" s="8">
        <f>2778011</f>
        <v>2778011</v>
      </c>
      <c r="M46" s="8"/>
    </row>
    <row r="47" spans="1:13" s="1" customFormat="1" ht="13.5" customHeight="1">
      <c r="A47" s="9" t="s">
        <v>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s="1" customFormat="1" ht="13.5" customHeight="1">
      <c r="A48" s="9" t="s">
        <v>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s="1" customFormat="1" ht="13.5" customHeight="1">
      <c r="A49" s="9" t="s">
        <v>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s="1" customFormat="1" ht="13.5" customHeight="1">
      <c r="A50" s="5" t="s">
        <v>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s="1" customFormat="1" ht="13.5" customHeight="1">
      <c r="A51" s="5" t="s">
        <v>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1" customFormat="1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</sheetData>
  <sheetProtection/>
  <mergeCells count="172">
    <mergeCell ref="C3:M3"/>
    <mergeCell ref="C2:M2"/>
    <mergeCell ref="A4:I4"/>
    <mergeCell ref="J4:M4"/>
    <mergeCell ref="A5:M5"/>
    <mergeCell ref="A6:B7"/>
    <mergeCell ref="C6:H6"/>
    <mergeCell ref="I6:M6"/>
    <mergeCell ref="C7:E7"/>
    <mergeCell ref="I7:K7"/>
    <mergeCell ref="L7:M7"/>
    <mergeCell ref="A8:B8"/>
    <mergeCell ref="C8:E8"/>
    <mergeCell ref="I8:K8"/>
    <mergeCell ref="L8:M8"/>
    <mergeCell ref="A9:B9"/>
    <mergeCell ref="C9:E9"/>
    <mergeCell ref="I9:K9"/>
    <mergeCell ref="L9:M9"/>
    <mergeCell ref="A10:B10"/>
    <mergeCell ref="C10:E10"/>
    <mergeCell ref="I10:K10"/>
    <mergeCell ref="L10:M10"/>
    <mergeCell ref="A11:B11"/>
    <mergeCell ref="C11:E11"/>
    <mergeCell ref="I11:K11"/>
    <mergeCell ref="L11:M11"/>
    <mergeCell ref="A12:B12"/>
    <mergeCell ref="C12:E12"/>
    <mergeCell ref="I12:K12"/>
    <mergeCell ref="L12:M12"/>
    <mergeCell ref="A13:B13"/>
    <mergeCell ref="C13:E13"/>
    <mergeCell ref="I13:K13"/>
    <mergeCell ref="L13:M13"/>
    <mergeCell ref="A14:B14"/>
    <mergeCell ref="C14:E14"/>
    <mergeCell ref="I14:K14"/>
    <mergeCell ref="L14:M14"/>
    <mergeCell ref="A15:B15"/>
    <mergeCell ref="C15:E15"/>
    <mergeCell ref="I15:K15"/>
    <mergeCell ref="L15:M15"/>
    <mergeCell ref="A16:B16"/>
    <mergeCell ref="C16:E16"/>
    <mergeCell ref="I16:K16"/>
    <mergeCell ref="L16:M16"/>
    <mergeCell ref="A17:B17"/>
    <mergeCell ref="C17:E17"/>
    <mergeCell ref="I17:K17"/>
    <mergeCell ref="L17:M17"/>
    <mergeCell ref="A18:B18"/>
    <mergeCell ref="C18:E18"/>
    <mergeCell ref="I18:K18"/>
    <mergeCell ref="L18:M18"/>
    <mergeCell ref="A19:B19"/>
    <mergeCell ref="C19:E19"/>
    <mergeCell ref="I19:K19"/>
    <mergeCell ref="L19:M19"/>
    <mergeCell ref="A20:B20"/>
    <mergeCell ref="C20:E20"/>
    <mergeCell ref="I20:K20"/>
    <mergeCell ref="L20:M20"/>
    <mergeCell ref="A21:B21"/>
    <mergeCell ref="C21:E21"/>
    <mergeCell ref="I21:K21"/>
    <mergeCell ref="L21:M21"/>
    <mergeCell ref="A22:B22"/>
    <mergeCell ref="C22:E22"/>
    <mergeCell ref="I22:K22"/>
    <mergeCell ref="L22:M22"/>
    <mergeCell ref="A23:B23"/>
    <mergeCell ref="C23:E23"/>
    <mergeCell ref="I23:K23"/>
    <mergeCell ref="L23:M23"/>
    <mergeCell ref="A24:B24"/>
    <mergeCell ref="C24:E24"/>
    <mergeCell ref="I24:K24"/>
    <mergeCell ref="L24:M24"/>
    <mergeCell ref="A25:B25"/>
    <mergeCell ref="C25:E25"/>
    <mergeCell ref="I25:K25"/>
    <mergeCell ref="L25:M25"/>
    <mergeCell ref="A26:B26"/>
    <mergeCell ref="C26:E26"/>
    <mergeCell ref="I26:K26"/>
    <mergeCell ref="L26:M26"/>
    <mergeCell ref="A27:B27"/>
    <mergeCell ref="C27:E27"/>
    <mergeCell ref="I27:K27"/>
    <mergeCell ref="L27:M27"/>
    <mergeCell ref="I31:K31"/>
    <mergeCell ref="L31:M31"/>
    <mergeCell ref="A28:B28"/>
    <mergeCell ref="C28:E28"/>
    <mergeCell ref="I28:K28"/>
    <mergeCell ref="L28:M28"/>
    <mergeCell ref="A29:B29"/>
    <mergeCell ref="C29:E29"/>
    <mergeCell ref="I29:K29"/>
    <mergeCell ref="L29:M29"/>
    <mergeCell ref="A32:B32"/>
    <mergeCell ref="C32:E32"/>
    <mergeCell ref="I32:K32"/>
    <mergeCell ref="L32:M32"/>
    <mergeCell ref="A30:B30"/>
    <mergeCell ref="C30:E30"/>
    <mergeCell ref="I30:K30"/>
    <mergeCell ref="L30:M30"/>
    <mergeCell ref="A31:B31"/>
    <mergeCell ref="C31:E31"/>
    <mergeCell ref="A33:B33"/>
    <mergeCell ref="C33:E33"/>
    <mergeCell ref="I33:K33"/>
    <mergeCell ref="L33:M33"/>
    <mergeCell ref="A34:B34"/>
    <mergeCell ref="C34:E34"/>
    <mergeCell ref="I34:K34"/>
    <mergeCell ref="L34:M34"/>
    <mergeCell ref="A35:B35"/>
    <mergeCell ref="C35:E35"/>
    <mergeCell ref="I35:K35"/>
    <mergeCell ref="L35:M35"/>
    <mergeCell ref="A36:B36"/>
    <mergeCell ref="C36:E36"/>
    <mergeCell ref="I36:K36"/>
    <mergeCell ref="L36:M36"/>
    <mergeCell ref="A37:B37"/>
    <mergeCell ref="C37:E37"/>
    <mergeCell ref="I37:K37"/>
    <mergeCell ref="L37:M37"/>
    <mergeCell ref="A38:B38"/>
    <mergeCell ref="C38:E38"/>
    <mergeCell ref="I38:K38"/>
    <mergeCell ref="L38:M38"/>
    <mergeCell ref="A39:B39"/>
    <mergeCell ref="C39:E39"/>
    <mergeCell ref="I39:K39"/>
    <mergeCell ref="L39:M39"/>
    <mergeCell ref="A40:B40"/>
    <mergeCell ref="C40:E40"/>
    <mergeCell ref="I40:K40"/>
    <mergeCell ref="L40:M40"/>
    <mergeCell ref="A41:B41"/>
    <mergeCell ref="C41:E41"/>
    <mergeCell ref="I41:K41"/>
    <mergeCell ref="L41:M41"/>
    <mergeCell ref="A42:B42"/>
    <mergeCell ref="C42:E42"/>
    <mergeCell ref="I42:K42"/>
    <mergeCell ref="L42:M42"/>
    <mergeCell ref="A43:B43"/>
    <mergeCell ref="C43:E43"/>
    <mergeCell ref="I43:K43"/>
    <mergeCell ref="L43:M43"/>
    <mergeCell ref="A44:B44"/>
    <mergeCell ref="C44:E44"/>
    <mergeCell ref="I44:K44"/>
    <mergeCell ref="L44:M44"/>
    <mergeCell ref="A45:B45"/>
    <mergeCell ref="C45:E45"/>
    <mergeCell ref="I45:K45"/>
    <mergeCell ref="L45:M45"/>
    <mergeCell ref="A50:M50"/>
    <mergeCell ref="A51:M51"/>
    <mergeCell ref="A52:M52"/>
    <mergeCell ref="A46:H46"/>
    <mergeCell ref="I46:K46"/>
    <mergeCell ref="L46:M46"/>
    <mergeCell ref="A47:M47"/>
    <mergeCell ref="A48:M48"/>
    <mergeCell ref="A49:M49"/>
  </mergeCells>
  <printOptions/>
  <pageMargins left="0" right="0" top="0" bottom="0" header="0.5" footer="0.5"/>
  <pageSetup fitToHeight="0" fitToWidth="1" horizontalDpi="600" verticalDpi="600" orientation="portrait" paperSize="9" scale="94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2018-05-15T05:57:45Z</cp:lastPrinted>
  <dcterms:created xsi:type="dcterms:W3CDTF">2017-11-01T13:52:14Z</dcterms:created>
  <dcterms:modified xsi:type="dcterms:W3CDTF">2019-07-25T12:10:40Z</dcterms:modified>
  <cp:category/>
  <cp:version/>
  <cp:contentType/>
  <cp:contentStatus/>
</cp:coreProperties>
</file>